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<sst xmlns="http://schemas.openxmlformats.org/spreadsheetml/2006/main" count="43" uniqueCount="43">
  <si>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</si>
  <si>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IFA005</t>
  </si>
  <si>
    <t xml:space="preserve">m</t>
  </si>
  <si>
    <t xml:space="preserve">Connexió de servei de proveïment d'aigua potable.</t>
  </si>
  <si>
    <r>
      <rPr>
        <sz val="8.25"/>
        <color rgb="FF000000"/>
        <rFont val="Arial"/>
        <family val="2"/>
      </rPr>
      <t xml:space="preserve">Escomesa soterrada per a proveïment d'aigua potable de tub multicapa de polietilè PE 100 RC, sistema Distri Water Slide RD, PN=10 bar, SDR17, sèrie 8, "ABN PIPE SYSTEMS", de 32 mm de diàmetre exterior i 2 mm de gruix, col·locada sobre llit de sorra de 15 cm de gruix, en el fons de la rasa prèviament excavada, degudament compactada i anivellada amb picó vibrant de guiat manual, reblert lateral compactant fins als ronyons i posterior reblert amb la mateixa sorra fins a 10 cm per sobre la generatriu superior de la canonada. Inclús, accessoris i peces especials. El preu no inclou l' aixecat del ferm existent, l'excavació, el reblert principal ni la reposició posterior del ferm.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</si>
  <si>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</si>
  <si>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</si>
  <si>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</si>
  <si>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</si>
  <si>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</si>
  <si>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</si>
  <si>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</si>
  <si>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mt01ara010a</t>
  </si>
  <si>
    <t xml:space="preserve">m³</t>
  </si>
  <si>
    <t xml:space="preserve">Sorra amb granulometria de 0 a 5 mm de diàmetre, neta.</t>
  </si>
  <si>
    <t xml:space="preserve">mt37abn940te</t>
  </si>
  <si>
    <t xml:space="preserve">m</t>
  </si>
  <si>
    <t xml:space="preserve">Tub multicapa de polietilè PE 100 RC, sistema Distri Water Slide RD, PN=10 bar, SDR17, sèrie 8, "ABN PIPE SYSTEMS", de 32 mm de diàmetre exterior i 2 mm de gruix, segons UNE-EN 12201-2 i DIN PAS 1075, amb capa exterior resistent a la fissuració i al punxonament, de color negre RAL 9004 amb bandes de color blau RAL 5015 i capa interior resistent als processos de desinfecció amb protecció enfront de les incrustacions i tractament antimicrobià de color blau RAL 5015, subministrat en rotllos de 100 m de longitud, amb el preu incrementat el 20% en concepte d'accessoris i peces especials.</t>
  </si>
  <si>
    <t xml:space="preserve">Subtotal materials:</t>
  </si>
  <si>
    <t xml:space="preserve">Equip i maquinària</t>
  </si>
  <si>
    <t xml:space="preserve">mq02rop020</t>
  </si>
  <si>
    <t xml:space="preserve">h</t>
  </si>
  <si>
    <t xml:space="preserve">Picó vibrant de guiat manual, de 80 kg, amb placa de 30x30 cm, tipus piconadora de granota.</t>
  </si>
  <si>
    <t xml:space="preserve">Subtotal equip i maquinària:</t>
  </si>
  <si>
    <t xml:space="preserve">Mà d'obra</t>
  </si>
  <si>
    <t xml:space="preserve">mo020</t>
  </si>
  <si>
    <t xml:space="preserve">h</t>
  </si>
  <si>
    <t xml:space="preserve">Oficial 1ª construcció.</t>
  </si>
  <si>
    <t xml:space="preserve">mo113</t>
  </si>
  <si>
    <t xml:space="preserve">h</t>
  </si>
  <si>
    <t xml:space="preserve">Peó ordinari construcció.</t>
  </si>
  <si>
    <t xml:space="preserve">mo008</t>
  </si>
  <si>
    <t xml:space="preserve">h</t>
  </si>
  <si>
    <t xml:space="preserve">Oficial 1ª lampista.</t>
  </si>
  <si>
    <t xml:space="preserve">mo107</t>
  </si>
  <si>
    <t xml:space="preserve">h</t>
  </si>
  <si>
    <t xml:space="preserve">Ajudant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</si>
  <si>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</si>
  <si>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</si>
  <si>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</si>
  <si>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</si>
  <si>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1,94€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</si>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</sst>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61" customWidth="1"/>
    <col min="3" max="3" width="6.63" customWidth="1"/>
    <col min="4" max="4" width="72.76" customWidth="1"/>
    <col min="5" max="5" width="14.96" customWidth="1"/>
    <col min="6" max="6" width="12.24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0.112</v>
      </c>
      <c r="F10" s="12">
        <v>14.3</v>
      </c>
      <c r="G10" s="12">
        <f ca="1">ROUND(INDIRECT(ADDRESS(ROW()+(0), COLUMN()+(-2), 1))*INDIRECT(ADDRESS(ROW()+(0), COLUMN()+(-1), 1)), 2)</f>
        <v>1.6</v>
      </c>
    </row>
    <row r="11" spans="1:7" ht="87.0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1.79</v>
      </c>
      <c r="G11" s="14">
        <f ca="1">ROUND(INDIRECT(ADDRESS(ROW()+(0), COLUMN()+(-2), 1))*INDIRECT(ADDRESS(ROW()+(0), COLUMN()+(-1), 1)), 2)</f>
        <v>1.79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3.39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24.00" thickBot="1" customHeight="1">
      <c r="A14" s="1" t="s">
        <v>20</v>
      </c>
      <c r="B14" s="1"/>
      <c r="C14" s="10" t="s">
        <v>21</v>
      </c>
      <c r="D14" s="1" t="s">
        <v>22</v>
      </c>
      <c r="E14" s="13">
        <v>0.402</v>
      </c>
      <c r="F14" s="14">
        <v>3.92</v>
      </c>
      <c r="G14" s="14">
        <f ca="1">ROUND(INDIRECT(ADDRESS(ROW()+(0), COLUMN()+(-2), 1))*INDIRECT(ADDRESS(ROW()+(0), COLUMN()+(-1), 1)), 2)</f>
        <v>1.58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1.58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" t="s">
        <v>25</v>
      </c>
      <c r="B17" s="1"/>
      <c r="C17" s="10" t="s">
        <v>26</v>
      </c>
      <c r="D17" s="1" t="s">
        <v>27</v>
      </c>
      <c r="E17" s="11">
        <v>0.388</v>
      </c>
      <c r="F17" s="12">
        <v>29.67</v>
      </c>
      <c r="G17" s="12">
        <f ca="1">ROUND(INDIRECT(ADDRESS(ROW()+(0), COLUMN()+(-2), 1))*INDIRECT(ADDRESS(ROW()+(0), COLUMN()+(-1), 1)), 2)</f>
        <v>11.51</v>
      </c>
    </row>
    <row r="18" spans="1:7" ht="13.50" thickBot="1" customHeight="1">
      <c r="A18" s="1" t="s">
        <v>28</v>
      </c>
      <c r="B18" s="1"/>
      <c r="C18" s="10" t="s">
        <v>29</v>
      </c>
      <c r="D18" s="1" t="s">
        <v>30</v>
      </c>
      <c r="E18" s="11">
        <v>0.41</v>
      </c>
      <c r="F18" s="12">
        <v>24.86</v>
      </c>
      <c r="G18" s="12">
        <f ca="1">ROUND(INDIRECT(ADDRESS(ROW()+(0), COLUMN()+(-2), 1))*INDIRECT(ADDRESS(ROW()+(0), COLUMN()+(-1), 1)), 2)</f>
        <v>10.19</v>
      </c>
    </row>
    <row r="19" spans="1:7" ht="13.50" thickBot="1" customHeight="1">
      <c r="A19" s="1" t="s">
        <v>31</v>
      </c>
      <c r="B19" s="1"/>
      <c r="C19" s="10" t="s">
        <v>32</v>
      </c>
      <c r="D19" s="1" t="s">
        <v>33</v>
      </c>
      <c r="E19" s="11">
        <v>0.466</v>
      </c>
      <c r="F19" s="12">
        <v>30.63</v>
      </c>
      <c r="G19" s="12">
        <f ca="1">ROUND(INDIRECT(ADDRESS(ROW()+(0), COLUMN()+(-2), 1))*INDIRECT(ADDRESS(ROW()+(0), COLUMN()+(-1), 1)), 2)</f>
        <v>14.27</v>
      </c>
    </row>
    <row r="20" spans="1:7" ht="13.50" thickBot="1" customHeight="1">
      <c r="A20" s="1" t="s">
        <v>34</v>
      </c>
      <c r="B20" s="1"/>
      <c r="C20" s="10" t="s">
        <v>35</v>
      </c>
      <c r="D20" s="1" t="s">
        <v>36</v>
      </c>
      <c r="E20" s="13">
        <v>0.466</v>
      </c>
      <c r="F20" s="14">
        <v>26.36</v>
      </c>
      <c r="G20" s="14">
        <f ca="1">ROUND(INDIRECT(ADDRESS(ROW()+(0), COLUMN()+(-2), 1))*INDIRECT(ADDRESS(ROW()+(0), COLUMN()+(-1), 1)), 2)</f>
        <v>12.28</v>
      </c>
    </row>
    <row r="21" spans="1:7" ht="13.50" thickBot="1" customHeight="1">
      <c r="A21" s="15"/>
      <c r="B21" s="15"/>
      <c r="C21" s="15"/>
      <c r="D21" s="15"/>
      <c r="E21" s="9" t="s">
        <v>37</v>
      </c>
      <c r="F21" s="9"/>
      <c r="G21" s="17">
        <f ca="1">ROUND(SUM(INDIRECT(ADDRESS(ROW()+(-1), COLUMN()+(0), 1)),INDIRECT(ADDRESS(ROW()+(-2), COLUMN()+(0), 1)),INDIRECT(ADDRESS(ROW()+(-3), COLUMN()+(0), 1)),INDIRECT(ADDRESS(ROW()+(-4), COLUMN()+(0), 1))), 2)</f>
        <v>48.25</v>
      </c>
    </row>
    <row r="22" spans="1:7" ht="13.50" thickBot="1" customHeight="1">
      <c r="A22" s="15">
        <v>4</v>
      </c>
      <c r="B22" s="15"/>
      <c r="C22" s="15"/>
      <c r="D22" s="18" t="s">
        <v>38</v>
      </c>
      <c r="E22" s="18"/>
      <c r="F22" s="15"/>
      <c r="G22" s="15"/>
    </row>
    <row r="23" spans="1:7" ht="13.50" thickBot="1" customHeight="1">
      <c r="A23" s="19"/>
      <c r="B23" s="19"/>
      <c r="C23" s="20" t="s">
        <v>39</v>
      </c>
      <c r="D23" s="19" t="s">
        <v>40</v>
      </c>
      <c r="E23" s="13">
        <v>4</v>
      </c>
      <c r="F23" s="14">
        <f ca="1">ROUND(SUM(INDIRECT(ADDRESS(ROW()+(-2), COLUMN()+(1), 1)),INDIRECT(ADDRESS(ROW()+(-8), COLUMN()+(1), 1)),INDIRECT(ADDRESS(ROW()+(-11), COLUMN()+(1), 1))), 2)</f>
        <v>53.22</v>
      </c>
      <c r="G23" s="14">
        <f ca="1">ROUND(INDIRECT(ADDRESS(ROW()+(0), COLUMN()+(-2), 1))*INDIRECT(ADDRESS(ROW()+(0), COLUMN()+(-1), 1))/100, 2)</f>
        <v>2.13</v>
      </c>
    </row>
    <row r="24" spans="1:7" ht="13.50" thickBot="1" customHeight="1">
      <c r="A24" s="21" t="s">
        <v>41</v>
      </c>
      <c r="B24" s="21"/>
      <c r="C24" s="22"/>
      <c r="D24" s="23"/>
      <c r="E24" s="24" t="s">
        <v>42</v>
      </c>
      <c r="F24" s="25"/>
      <c r="G24" s="26">
        <f ca="1">ROUND(SUM(INDIRECT(ADDRESS(ROW()+(-1), COLUMN()+(0), 1)),INDIRECT(ADDRESS(ROW()+(-3), COLUMN()+(0), 1)),INDIRECT(ADDRESS(ROW()+(-9), COLUMN()+(0), 1)),INDIRECT(ADDRESS(ROW()+(-12), COLUMN()+(0), 1))), 2)</f>
        <v>55.35</v>
      </c>
    </row>
  </sheetData>
  <mergeCells count="28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B18"/>
    <mergeCell ref="A19:B19"/>
    <mergeCell ref="A20:B20"/>
    <mergeCell ref="A21:B21"/>
    <mergeCell ref="E21:F21"/>
    <mergeCell ref="A22:B22"/>
    <mergeCell ref="D22:E22"/>
    <mergeCell ref="A23:B23"/>
    <mergeCell ref="A24:D24"/>
    <mergeCell ref="E24:F24"/>
  </mergeCells>
  <pageMargins left="0.147638" right="0.147638" top="0.206693" bottom="0.206693" header="0.0" footer="0.0"/>
  <pageSetup paperSize="9" orientation="portrait"/>
  <rowBreaks count="0" manualBreakCount="0">
    </rowBreaks>
</worksheet>
</file>