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<sst xmlns="http://schemas.openxmlformats.org/spreadsheetml/2006/main" count="64" uniqueCount="64">
  <si>
    <t xml:space="preserve"/>
  </si>
  <si>
    <t xml:space="preserve">IFA010</t>
  </si>
  <si>
    <t xml:space="preserve">U</t>
  </si>
  <si>
    <t xml:space="preserve">Connexió de servei de proveïment d'aigua potable.</t>
  </si>
  <si>
    <r>
      <rPr>
        <sz val="8.25"/>
        <color rgb="FF000000"/>
        <rFont val="Arial"/>
        <family val="2"/>
      </rPr>
      <t xml:space="preserve">Escomesa soterrada per a proveïment d'aigua potable de 2 m de longitud, que uneix la xarxa general de distribució d'aigua potable de l'empresa subministradora amb la instal·lació general de l'edifici, continua en tot el recorregut sense unions o ensamblatges intermedis no registrables, formada per tub multicapa de polietilè PE 100 RC, sistema Distri Water Slide RD, PN=10 bar, SDR17, sèrie 8, "ABN PIPE SYSTEMS", de 32 mm de diàmetre exterior i 2 mm de gruix, col·locada sobre llit de sorra de 15 cm de gruix, en el fons de la rasa prèviament excavada, degudament compactada i anivellada amb picó vibrant de guiat manual, reblert lateral compactant fins als ronyons i posterior reblert amb la mateixa sorra fins a 10 cm per sobre la generatriu superior de la canonada; collaret de presa en càrrega col·locat sobre la xarxa general de distribució que serveix d'enllaç entre l'escomesa i la xarxa; clau de tall d'esfera de de diàmetre amb comandament de clau de quadrat col·locada mitjançant unió, situada al costat de l'edificació, fora dels límits de la propietat, allotjada en arqueta prefabricada de polipropilè de 30x30x30 cm, col·locat sobre solera de formigó en massa HM-20/P/20/X0 de 15 cm d'espessor. Inclús formigó en massa HM-20/P/20/X0 per a la posterior reposició del ferm existent, accessoris i peces especials. El preu no inclou l'excavació ni el reblert principal.</t>
    </r>
    <r>
      <rPr>
        <sz val="8.25"/>
        <color rgb="FF000000"/>
        <rFont val="Arial"/>
        <family val="2"/>
      </rPr>
      <t xml:space="preserve">
</t>
    </r>
  </si>
  <si>
    <t xml:space="preserve">Codi</t>
  </si>
  <si>
    <t xml:space="preserve">Unitat</t>
  </si>
  <si>
    <t xml:space="preserve">Descripció</t>
  </si>
  <si>
    <t xml:space="preserve">Rendiment</t>
  </si>
  <si>
    <r>
      <rPr>
        <b/>
        <sz val="8.25"/>
        <color rgb="FF000000"/>
        <rFont val="Arial"/>
        <family val="2"/>
      </rPr>
      <t xml:space="preserve">Preu</t>
    </r>
    <r>
      <rPr>
        <b/>
        <sz val="8.25"/>
        <color rgb="FF000000"/>
        <rFont val="Arial"/>
        <family val="2"/>
      </rPr>
      <t xml:space="preserve">
</t>
    </r>
    <r>
      <rPr>
        <b/>
        <sz val="8.25"/>
        <color rgb="FF000000"/>
        <rFont val="Arial"/>
        <family val="2"/>
      </rPr>
      <t xml:space="preserve">unitari</t>
    </r>
  </si>
  <si>
    <t xml:space="preserve">Import</t>
  </si>
  <si>
    <t xml:space="preserve">Materials</t>
  </si>
  <si>
    <t xml:space="preserve">mt10hmf010tLc</t>
  </si>
  <si>
    <t xml:space="preserve">m³</t>
  </si>
  <si>
    <t xml:space="preserve">Formigó HM-20/P/20/X0, fabricat en central.</t>
  </si>
  <si>
    <t xml:space="preserve">mt01ara010a</t>
  </si>
  <si>
    <t xml:space="preserve">m³</t>
  </si>
  <si>
    <t xml:space="preserve">Sorra amb granulometria de 0 a 5 mm de diàmetre, neta.</t>
  </si>
  <si>
    <t xml:space="preserve">mt37www105q</t>
  </si>
  <si>
    <t xml:space="preserve">U</t>
  </si>
  <si>
    <t xml:space="preserve">Collarí de presa en càrrega de foneria dúctil amb recobriment de resina epoxi, per a tubs de polietilè o de PVC de 110 mm de diàmetre exterior, amb presa per a connexió roscada de 1" de diàmetre, PN=16 atm, amb juntes elàstiques de EPDM.</t>
  </si>
  <si>
    <t xml:space="preserve">mt37abn940te</t>
  </si>
  <si>
    <t xml:space="preserve">m</t>
  </si>
  <si>
    <t xml:space="preserve">Tub multicapa de polietilè PE 100 RC, sistema Distri Water Slide RD, PN=10 bar, SDR17, sèrie 8, "ABN PIPE SYSTEMS", de 32 mm de diàmetre exterior i 2 mm de gruix, segons UNE-EN 12201-2 i DIN PAS 1075, amb capa exterior resistent a la fissuració i al punxonament, de color negre RAL 9004 amb bandes de color blau RAL 5015 i capa interior resistent als processos de desinfecció amb protecció enfront de les incrustacions i tractament antimicrobià de color blau RAL 5015, subministrat en rotllos de 100 m de longitud, amb el preu incrementat el 20% en concepte d'accessoris i peces especials.</t>
  </si>
  <si>
    <t xml:space="preserve">mt11arp100a</t>
  </si>
  <si>
    <t xml:space="preserve">U</t>
  </si>
  <si>
    <t xml:space="preserve">Pericó de polipropilè, 30x30x30 cm.</t>
  </si>
  <si>
    <t xml:space="preserve">mt11arp050c</t>
  </si>
  <si>
    <t xml:space="preserve">U</t>
  </si>
  <si>
    <t xml:space="preserve">Tapa de PVC, per a pericons de fontaneria de 30x30 cm, amb tancament hermètic al pas dels olors mefítics.</t>
  </si>
  <si>
    <t xml:space="preserve">mt37sve030d</t>
  </si>
  <si>
    <t xml:space="preserve">U</t>
  </si>
  <si>
    <t xml:space="preserve">Vàlvula d'esfera de llautó niquelat per roscar de 1", amb comandament de regle quadrat.</t>
  </si>
  <si>
    <t xml:space="preserve">Subtotal materials:</t>
  </si>
  <si>
    <t xml:space="preserve">Equip i maquinària</t>
  </si>
  <si>
    <t xml:space="preserve">mq05pdm010a</t>
  </si>
  <si>
    <t xml:space="preserve">h</t>
  </si>
  <si>
    <t xml:space="preserve">Compressor portàtil elèctric 2 m³/min de cabal.</t>
  </si>
  <si>
    <t xml:space="preserve">mq05mai030</t>
  </si>
  <si>
    <t xml:space="preserve">h</t>
  </si>
  <si>
    <t xml:space="preserve">Martell pneumàtic.</t>
  </si>
  <si>
    <t xml:space="preserve">mq02rop020</t>
  </si>
  <si>
    <t xml:space="preserve">h</t>
  </si>
  <si>
    <t xml:space="preserve">Picó vibrant de guiat manual, de 80 kg, amb placa de 30x30 cm, tipus piconadora de granota.</t>
  </si>
  <si>
    <t xml:space="preserve">Subtotal equip i maquinària:</t>
  </si>
  <si>
    <t xml:space="preserve">Mà d'obra</t>
  </si>
  <si>
    <t xml:space="preserve">mo020</t>
  </si>
  <si>
    <t xml:space="preserve">h</t>
  </si>
  <si>
    <t xml:space="preserve">Oficial 1ª construcció.</t>
  </si>
  <si>
    <t xml:space="preserve">mo113</t>
  </si>
  <si>
    <t xml:space="preserve">h</t>
  </si>
  <si>
    <t xml:space="preserve">Peó ordinari construcció.</t>
  </si>
  <si>
    <t xml:space="preserve">mo008</t>
  </si>
  <si>
    <t xml:space="preserve">h</t>
  </si>
  <si>
    <t xml:space="preserve">Oficial 1ª lampista.</t>
  </si>
  <si>
    <t xml:space="preserve">mo107</t>
  </si>
  <si>
    <t xml:space="preserve">h</t>
  </si>
  <si>
    <t xml:space="preserve">Ajudant lampista.</t>
  </si>
  <si>
    <t xml:space="preserve">Subtotal mà d'obra:</t>
  </si>
  <si>
    <t xml:space="preserve">Costos directes complementaris</t>
  </si>
  <si>
    <t xml:space="preserve">%</t>
  </si>
  <si>
    <t xml:space="preserve">Costos directes complementaris</t>
  </si>
  <si>
    <t xml:space="preserve">Cost de manteniment decennal: 17,31€ en els primers 10 anys.</t>
  </si>
  <si>
    <r>
      <rPr>
        <b/>
        <sz val="8.25"/>
        <color rgb="FF000000"/>
        <rFont val="Arial"/>
        <family val="2"/>
      </rPr>
      <t xml:space="preserve">Costos directes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</si>
</sst>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2.21" customWidth="1"/>
    <col min="4" max="4" width="6.63" customWidth="1"/>
    <col min="5" max="5" width="71.23" customWidth="1"/>
    <col min="6" max="6" width="14.96" customWidth="1"/>
    <col min="7" max="7" width="12.24"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0.231</v>
      </c>
      <c r="G10" s="12">
        <v>81.8</v>
      </c>
      <c r="H10" s="12">
        <f ca="1">ROUND(INDIRECT(ADDRESS(ROW()+(0), COLUMN()+(-2), 1))*INDIRECT(ADDRESS(ROW()+(0), COLUMN()+(-1), 1)), 2)</f>
        <v>18.9</v>
      </c>
    </row>
    <row r="11" spans="1:8" ht="13.50" thickBot="1" customHeight="1">
      <c r="A11" s="1" t="s">
        <v>15</v>
      </c>
      <c r="B11" s="1"/>
      <c r="C11" s="1"/>
      <c r="D11" s="10" t="s">
        <v>16</v>
      </c>
      <c r="E11" s="1" t="s">
        <v>17</v>
      </c>
      <c r="F11" s="11">
        <v>0.224</v>
      </c>
      <c r="G11" s="12">
        <v>14.3</v>
      </c>
      <c r="H11" s="12">
        <f ca="1">ROUND(INDIRECT(ADDRESS(ROW()+(0), COLUMN()+(-2), 1))*INDIRECT(ADDRESS(ROW()+(0), COLUMN()+(-1), 1)), 2)</f>
        <v>3.2</v>
      </c>
    </row>
    <row r="12" spans="1:8" ht="34.50" thickBot="1" customHeight="1">
      <c r="A12" s="1" t="s">
        <v>18</v>
      </c>
      <c r="B12" s="1"/>
      <c r="C12" s="1"/>
      <c r="D12" s="10" t="s">
        <v>19</v>
      </c>
      <c r="E12" s="1" t="s">
        <v>20</v>
      </c>
      <c r="F12" s="11">
        <v>1</v>
      </c>
      <c r="G12" s="12">
        <v>92.54</v>
      </c>
      <c r="H12" s="12">
        <f ca="1">ROUND(INDIRECT(ADDRESS(ROW()+(0), COLUMN()+(-2), 1))*INDIRECT(ADDRESS(ROW()+(0), COLUMN()+(-1), 1)), 2)</f>
        <v>92.54</v>
      </c>
    </row>
    <row r="13" spans="1:8" ht="87.00" thickBot="1" customHeight="1">
      <c r="A13" s="1" t="s">
        <v>21</v>
      </c>
      <c r="B13" s="1"/>
      <c r="C13" s="1"/>
      <c r="D13" s="10" t="s">
        <v>22</v>
      </c>
      <c r="E13" s="1" t="s">
        <v>23</v>
      </c>
      <c r="F13" s="11">
        <v>2</v>
      </c>
      <c r="G13" s="12">
        <v>1.79</v>
      </c>
      <c r="H13" s="12">
        <f ca="1">ROUND(INDIRECT(ADDRESS(ROW()+(0), COLUMN()+(-2), 1))*INDIRECT(ADDRESS(ROW()+(0), COLUMN()+(-1), 1)), 2)</f>
        <v>3.58</v>
      </c>
    </row>
    <row r="14" spans="1:8" ht="13.50" thickBot="1" customHeight="1">
      <c r="A14" s="1" t="s">
        <v>24</v>
      </c>
      <c r="B14" s="1"/>
      <c r="C14" s="1"/>
      <c r="D14" s="10" t="s">
        <v>25</v>
      </c>
      <c r="E14" s="1" t="s">
        <v>26</v>
      </c>
      <c r="F14" s="11">
        <v>1</v>
      </c>
      <c r="G14" s="12">
        <v>51.94</v>
      </c>
      <c r="H14" s="12">
        <f ca="1">ROUND(INDIRECT(ADDRESS(ROW()+(0), COLUMN()+(-2), 1))*INDIRECT(ADDRESS(ROW()+(0), COLUMN()+(-1), 1)), 2)</f>
        <v>51.94</v>
      </c>
    </row>
    <row r="15" spans="1:8" ht="24.00" thickBot="1" customHeight="1">
      <c r="A15" s="1" t="s">
        <v>27</v>
      </c>
      <c r="B15" s="1"/>
      <c r="C15" s="1"/>
      <c r="D15" s="10" t="s">
        <v>28</v>
      </c>
      <c r="E15" s="1" t="s">
        <v>29</v>
      </c>
      <c r="F15" s="11">
        <v>1</v>
      </c>
      <c r="G15" s="12">
        <v>31.78</v>
      </c>
      <c r="H15" s="12">
        <f ca="1">ROUND(INDIRECT(ADDRESS(ROW()+(0), COLUMN()+(-2), 1))*INDIRECT(ADDRESS(ROW()+(0), COLUMN()+(-1), 1)), 2)</f>
        <v>31.78</v>
      </c>
    </row>
    <row r="16" spans="1:8" ht="24.00" thickBot="1" customHeight="1">
      <c r="A16" s="1" t="s">
        <v>30</v>
      </c>
      <c r="B16" s="1"/>
      <c r="C16" s="1"/>
      <c r="D16" s="10" t="s">
        <v>31</v>
      </c>
      <c r="E16" s="1" t="s">
        <v>32</v>
      </c>
      <c r="F16" s="13">
        <v>1</v>
      </c>
      <c r="G16" s="14">
        <v>15.44</v>
      </c>
      <c r="H16" s="14">
        <f ca="1">ROUND(INDIRECT(ADDRESS(ROW()+(0), COLUMN()+(-2), 1))*INDIRECT(ADDRESS(ROW()+(0), COLUMN()+(-1), 1)), 2)</f>
        <v>15.44</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217.38</v>
      </c>
    </row>
    <row r="18" spans="1:8" ht="13.50" thickBot="1" customHeight="1">
      <c r="A18" s="15">
        <v>2</v>
      </c>
      <c r="B18" s="15"/>
      <c r="C18" s="15"/>
      <c r="D18" s="15"/>
      <c r="E18" s="18" t="s">
        <v>34</v>
      </c>
      <c r="F18" s="18"/>
      <c r="G18" s="15"/>
      <c r="H18" s="15"/>
    </row>
    <row r="19" spans="1:8" ht="13.50" thickBot="1" customHeight="1">
      <c r="A19" s="1" t="s">
        <v>35</v>
      </c>
      <c r="B19" s="1"/>
      <c r="C19" s="1"/>
      <c r="D19" s="10" t="s">
        <v>36</v>
      </c>
      <c r="E19" s="1" t="s">
        <v>37</v>
      </c>
      <c r="F19" s="11">
        <v>0.487</v>
      </c>
      <c r="G19" s="12">
        <v>4.27</v>
      </c>
      <c r="H19" s="12">
        <f ca="1">ROUND(INDIRECT(ADDRESS(ROW()+(0), COLUMN()+(-2), 1))*INDIRECT(ADDRESS(ROW()+(0), COLUMN()+(-1), 1)), 2)</f>
        <v>2.08</v>
      </c>
    </row>
    <row r="20" spans="1:8" ht="13.50" thickBot="1" customHeight="1">
      <c r="A20" s="1" t="s">
        <v>38</v>
      </c>
      <c r="B20" s="1"/>
      <c r="C20" s="1"/>
      <c r="D20" s="10" t="s">
        <v>39</v>
      </c>
      <c r="E20" s="1" t="s">
        <v>40</v>
      </c>
      <c r="F20" s="11">
        <v>0.487</v>
      </c>
      <c r="G20" s="12">
        <v>4.57</v>
      </c>
      <c r="H20" s="12">
        <f ca="1">ROUND(INDIRECT(ADDRESS(ROW()+(0), COLUMN()+(-2), 1))*INDIRECT(ADDRESS(ROW()+(0), COLUMN()+(-1), 1)), 2)</f>
        <v>2.23</v>
      </c>
    </row>
    <row r="21" spans="1:8" ht="24.00" thickBot="1" customHeight="1">
      <c r="A21" s="1" t="s">
        <v>41</v>
      </c>
      <c r="B21" s="1"/>
      <c r="C21" s="1"/>
      <c r="D21" s="10" t="s">
        <v>42</v>
      </c>
      <c r="E21" s="1" t="s">
        <v>43</v>
      </c>
      <c r="F21" s="13">
        <v>0.456</v>
      </c>
      <c r="G21" s="14">
        <v>3.92</v>
      </c>
      <c r="H21" s="14">
        <f ca="1">ROUND(INDIRECT(ADDRESS(ROW()+(0), COLUMN()+(-2), 1))*INDIRECT(ADDRESS(ROW()+(0), COLUMN()+(-1), 1)), 2)</f>
        <v>1.79</v>
      </c>
    </row>
    <row r="22" spans="1:8" ht="13.50" thickBot="1" customHeight="1">
      <c r="A22" s="15"/>
      <c r="B22" s="15"/>
      <c r="C22" s="15"/>
      <c r="D22" s="15"/>
      <c r="E22" s="15"/>
      <c r="F22" s="9" t="s">
        <v>44</v>
      </c>
      <c r="G22" s="9"/>
      <c r="H22" s="17">
        <f ca="1">ROUND(SUM(INDIRECT(ADDRESS(ROW()+(-1), COLUMN()+(0), 1)),INDIRECT(ADDRESS(ROW()+(-2), COLUMN()+(0), 1)),INDIRECT(ADDRESS(ROW()+(-3), COLUMN()+(0), 1))), 2)</f>
        <v>6.1</v>
      </c>
    </row>
    <row r="23" spans="1:8" ht="13.50" thickBot="1" customHeight="1">
      <c r="A23" s="15">
        <v>3</v>
      </c>
      <c r="B23" s="15"/>
      <c r="C23" s="15"/>
      <c r="D23" s="15"/>
      <c r="E23" s="18" t="s">
        <v>45</v>
      </c>
      <c r="F23" s="18"/>
      <c r="G23" s="15"/>
      <c r="H23" s="15"/>
    </row>
    <row r="24" spans="1:8" ht="13.50" thickBot="1" customHeight="1">
      <c r="A24" s="1" t="s">
        <v>46</v>
      </c>
      <c r="B24" s="1"/>
      <c r="C24" s="1"/>
      <c r="D24" s="10" t="s">
        <v>47</v>
      </c>
      <c r="E24" s="1" t="s">
        <v>48</v>
      </c>
      <c r="F24" s="11">
        <v>1.191</v>
      </c>
      <c r="G24" s="12">
        <v>29.67</v>
      </c>
      <c r="H24" s="12">
        <f ca="1">ROUND(INDIRECT(ADDRESS(ROW()+(0), COLUMN()+(-2), 1))*INDIRECT(ADDRESS(ROW()+(0), COLUMN()+(-1), 1)), 2)</f>
        <v>35.34</v>
      </c>
    </row>
    <row r="25" spans="1:8" ht="13.50" thickBot="1" customHeight="1">
      <c r="A25" s="1" t="s">
        <v>49</v>
      </c>
      <c r="B25" s="1"/>
      <c r="C25" s="1"/>
      <c r="D25" s="10" t="s">
        <v>50</v>
      </c>
      <c r="E25" s="1" t="s">
        <v>51</v>
      </c>
      <c r="F25" s="11">
        <v>1.015</v>
      </c>
      <c r="G25" s="12">
        <v>24.86</v>
      </c>
      <c r="H25" s="12">
        <f ca="1">ROUND(INDIRECT(ADDRESS(ROW()+(0), COLUMN()+(-2), 1))*INDIRECT(ADDRESS(ROW()+(0), COLUMN()+(-1), 1)), 2)</f>
        <v>25.23</v>
      </c>
    </row>
    <row r="26" spans="1:8" ht="13.50" thickBot="1" customHeight="1">
      <c r="A26" s="1" t="s">
        <v>52</v>
      </c>
      <c r="B26" s="1"/>
      <c r="C26" s="1"/>
      <c r="D26" s="10" t="s">
        <v>53</v>
      </c>
      <c r="E26" s="1" t="s">
        <v>54</v>
      </c>
      <c r="F26" s="11">
        <v>0.857</v>
      </c>
      <c r="G26" s="12">
        <v>30.63</v>
      </c>
      <c r="H26" s="12">
        <f ca="1">ROUND(INDIRECT(ADDRESS(ROW()+(0), COLUMN()+(-2), 1))*INDIRECT(ADDRESS(ROW()+(0), COLUMN()+(-1), 1)), 2)</f>
        <v>26.25</v>
      </c>
    </row>
    <row r="27" spans="1:8" ht="13.50" thickBot="1" customHeight="1">
      <c r="A27" s="1" t="s">
        <v>55</v>
      </c>
      <c r="B27" s="1"/>
      <c r="C27" s="1"/>
      <c r="D27" s="10" t="s">
        <v>56</v>
      </c>
      <c r="E27" s="1" t="s">
        <v>57</v>
      </c>
      <c r="F27" s="13">
        <v>0.857</v>
      </c>
      <c r="G27" s="14">
        <v>26.36</v>
      </c>
      <c r="H27" s="14">
        <f ca="1">ROUND(INDIRECT(ADDRESS(ROW()+(0), COLUMN()+(-2), 1))*INDIRECT(ADDRESS(ROW()+(0), COLUMN()+(-1), 1)), 2)</f>
        <v>22.59</v>
      </c>
    </row>
    <row r="28" spans="1:8" ht="13.50" thickBot="1" customHeight="1">
      <c r="A28" s="15"/>
      <c r="B28" s="15"/>
      <c r="C28" s="15"/>
      <c r="D28" s="15"/>
      <c r="E28" s="15"/>
      <c r="F28" s="9" t="s">
        <v>58</v>
      </c>
      <c r="G28" s="9"/>
      <c r="H28" s="17">
        <f ca="1">ROUND(SUM(INDIRECT(ADDRESS(ROW()+(-1), COLUMN()+(0), 1)),INDIRECT(ADDRESS(ROW()+(-2), COLUMN()+(0), 1)),INDIRECT(ADDRESS(ROW()+(-3), COLUMN()+(0), 1)),INDIRECT(ADDRESS(ROW()+(-4), COLUMN()+(0), 1))), 2)</f>
        <v>109.41</v>
      </c>
    </row>
    <row r="29" spans="1:8" ht="13.50" thickBot="1" customHeight="1">
      <c r="A29" s="15">
        <v>4</v>
      </c>
      <c r="B29" s="15"/>
      <c r="C29" s="15"/>
      <c r="D29" s="15"/>
      <c r="E29" s="18" t="s">
        <v>59</v>
      </c>
      <c r="F29" s="18"/>
      <c r="G29" s="15"/>
      <c r="H29" s="15"/>
    </row>
    <row r="30" spans="1:8" ht="13.50" thickBot="1" customHeight="1">
      <c r="A30" s="19"/>
      <c r="B30" s="19"/>
      <c r="C30" s="19"/>
      <c r="D30" s="20" t="s">
        <v>60</v>
      </c>
      <c r="E30" s="19" t="s">
        <v>61</v>
      </c>
      <c r="F30" s="13">
        <v>4</v>
      </c>
      <c r="G30" s="14">
        <f ca="1">ROUND(SUM(INDIRECT(ADDRESS(ROW()+(-2), COLUMN()+(1), 1)),INDIRECT(ADDRESS(ROW()+(-8), COLUMN()+(1), 1)),INDIRECT(ADDRESS(ROW()+(-13), COLUMN()+(1), 1))), 2)</f>
        <v>332.89</v>
      </c>
      <c r="H30" s="14">
        <f ca="1">ROUND(INDIRECT(ADDRESS(ROW()+(0), COLUMN()+(-2), 1))*INDIRECT(ADDRESS(ROW()+(0), COLUMN()+(-1), 1))/100, 2)</f>
        <v>13.32</v>
      </c>
    </row>
    <row r="31" spans="1:8" ht="13.50" thickBot="1" customHeight="1">
      <c r="A31" s="21" t="s">
        <v>62</v>
      </c>
      <c r="B31" s="21"/>
      <c r="C31" s="21"/>
      <c r="D31" s="22"/>
      <c r="E31" s="23"/>
      <c r="F31" s="24" t="s">
        <v>63</v>
      </c>
      <c r="G31" s="25"/>
      <c r="H31" s="26">
        <f ca="1">ROUND(SUM(INDIRECT(ADDRESS(ROW()+(-1), COLUMN()+(0), 1)),INDIRECT(ADDRESS(ROW()+(-3), COLUMN()+(0), 1)),INDIRECT(ADDRESS(ROW()+(-9), COLUMN()+(0), 1)),INDIRECT(ADDRESS(ROW()+(-14), COLUMN()+(0), 1))), 2)</f>
        <v>346.21</v>
      </c>
    </row>
  </sheetData>
  <mergeCells count="35">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F17:G17"/>
    <mergeCell ref="A18:C18"/>
    <mergeCell ref="E18:F18"/>
    <mergeCell ref="A19:C19"/>
    <mergeCell ref="A20:C20"/>
    <mergeCell ref="A21:C21"/>
    <mergeCell ref="A22:C22"/>
    <mergeCell ref="F22:G22"/>
    <mergeCell ref="A23:C23"/>
    <mergeCell ref="E23:F23"/>
    <mergeCell ref="A24:C24"/>
    <mergeCell ref="A25:C25"/>
    <mergeCell ref="A26:C26"/>
    <mergeCell ref="A27:C27"/>
    <mergeCell ref="A28:C28"/>
    <mergeCell ref="F28:G28"/>
    <mergeCell ref="A29:C29"/>
    <mergeCell ref="E29:F29"/>
    <mergeCell ref="A30:C30"/>
    <mergeCell ref="A31:E31"/>
    <mergeCell ref="F31:G31"/>
  </mergeCells>
  <pageMargins left="0.147638" right="0.147638" top="0.206693" bottom="0.206693" header="0.0" footer="0.0"/>
  <pageSetup paperSize="9" orientation="portrait"/>
  <rowBreaks count="0" manualBreakCount="0">
    </rowBreaks>
</worksheet>
</file>